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ЭтаКнига"/>
  <bookViews>
    <workbookView windowWidth="19200" windowHeight="11460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<sst xmlns="http://schemas.openxmlformats.org/spreadsheetml/2006/main" count="77" uniqueCount="76">
  <si>
    <t>Приложение 1</t>
  </si>
  <si>
    <t>к постановлению администрации</t>
  </si>
  <si>
    <t>Кугушергского сельского поселения</t>
  </si>
  <si>
    <t>от 11.07.2024 № 41</t>
  </si>
  <si>
    <t xml:space="preserve">    </t>
  </si>
  <si>
    <t xml:space="preserve">         </t>
  </si>
  <si>
    <t>Поступления налоговых и неналоговых доходов, 
 безвозмездных поступлений бюджета поселения за 6 месяцев 2024 года</t>
  </si>
  <si>
    <t>Код бюджетной классификации</t>
  </si>
  <si>
    <t>Наименование дохода</t>
  </si>
  <si>
    <t>Утверждено
(тыс.руб.)</t>
  </si>
  <si>
    <t>Исполнено 
(тыс.руб.)</t>
  </si>
  <si>
    <t>% исполнения</t>
  </si>
  <si>
    <t>000 100 00000 00 0000 000</t>
  </si>
  <si>
    <t>НАЛОГОВЫЕ И НЕНАЛОГОВЫЕ ДОХОДЫ</t>
  </si>
  <si>
    <t>983 101 00000 00 0000 000</t>
  </si>
  <si>
    <t>НАЛОГИ НА ПРИБЫЛЬ, ДОХОДЫ</t>
  </si>
  <si>
    <t>983 101 02000 01 0000 110</t>
  </si>
  <si>
    <t>Налог на доходы физических лиц</t>
  </si>
  <si>
    <t>983 101 02000 01 2000 110</t>
  </si>
  <si>
    <t>суммы денежных взысканий (штрафов)по налогу на доходы физических лиц</t>
  </si>
  <si>
    <t>983 101 02020 01 3000 110</t>
  </si>
  <si>
    <t>Налог на доходы физических лиц (пени)</t>
  </si>
  <si>
    <t>983 101 02030 01 1000 110</t>
  </si>
  <si>
    <t>Налог на доходы физических лиц (недоимка)</t>
  </si>
  <si>
    <t>100 103 00000 00 0000 000</t>
  </si>
  <si>
    <t>НАЛОГИ НА ТОВАРЫ (РАБОТЫ, УСЛУГИ), РЕАЛИЗУЕМЫЕ НА ТЕРРИТОРИИ РОССИЙСКОЙ ФЕДЕРАЦИИ</t>
  </si>
  <si>
    <t>100 103 02230 01 0000 110</t>
  </si>
  <si>
    <t>Доходы от уплаты акцизов на дизельное топливо</t>
  </si>
  <si>
    <t>100 103 02240 01 0000 110</t>
  </si>
  <si>
    <t>Доходы от уплаты акцизов на моторные масла для дизельных и (или) карбюраторных (инжекторных) двигателей</t>
  </si>
  <si>
    <t>100 103 02250 01 0000 110</t>
  </si>
  <si>
    <t>Доходы от уплаты акцизов на автомобильный бензин, производимый на территории Российской Федерации</t>
  </si>
  <si>
    <t>100 103 02260 01 0000 110</t>
  </si>
  <si>
    <t>Доходы от уплаты акцизов на прямогонный бензин, производимый на территории Российской Федерации</t>
  </si>
  <si>
    <t>182105 03010 01 1000 110</t>
  </si>
  <si>
    <t>Единый сельскохозяйственный налог</t>
  </si>
  <si>
    <t>182 106 00000 00 0000 000</t>
  </si>
  <si>
    <t>НАЛОГИ НА ИМУЩЕСТВО</t>
  </si>
  <si>
    <t>182 106 01000 00 0000 110</t>
  </si>
  <si>
    <t>Налог на имущество физических лиц</t>
  </si>
  <si>
    <t>182 106 01030 10 2100 110</t>
  </si>
  <si>
    <t>Налог на имущество физических лиц(пени)</t>
  </si>
  <si>
    <t>182 106 06033 00 0000 110</t>
  </si>
  <si>
    <t>Земельный налог с организаций</t>
  </si>
  <si>
    <t>183 106 06033 10 2100 110</t>
  </si>
  <si>
    <t>Земельный налог с организаций (пени)</t>
  </si>
  <si>
    <t>182 106 06043 00 0000 110</t>
  </si>
  <si>
    <t>Земельный налог с физических лиц</t>
  </si>
  <si>
    <t>183 106 06043 10 2100 110</t>
  </si>
  <si>
    <t>Земельный налог с физических лиц (пени)</t>
  </si>
  <si>
    <t>983 108 00000 00 0000 110</t>
  </si>
  <si>
    <t>Государственная пошлина</t>
  </si>
  <si>
    <t>983 108 04020 00 0000 110</t>
  </si>
  <si>
    <t>Государственная пошлина за совершение ноториальных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ноториальных действий</t>
  </si>
  <si>
    <t>983 111 05025 10 0000 120</t>
  </si>
  <si>
    <t xml:space="preserve">  Доходы полученные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 земельных участков муниципальных бюджетных и автономных учреждений)</t>
  </si>
  <si>
    <t>983 111 05075 10 0000 120</t>
  </si>
  <si>
    <t>983 111 09045 10 0000 120</t>
  </si>
  <si>
    <t>Прочие неналоговые доходы бюджетов поселений</t>
  </si>
  <si>
    <t>912 208 05000 10 0000 150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</si>
  <si>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</si>
  <si>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000 200 00000 00 0000 000</t>
  </si>
  <si>
    <t>БЕЗВОЗМЕЗДНЫЕ ПОСТУПЛЕНИЯ</t>
  </si>
  <si>
    <t>983 202 16001 10 0000 150</t>
  </si>
  <si>
    <t>Дотации бюджетам  сельских поселений  на выравнивание бюджетной обеспеченности</t>
  </si>
  <si>
    <t>983 202 25599 10 0000 150</t>
  </si>
  <si>
    <t>Дотации бюджетам сельских  поселений на поддержку мер по обеспечению сбалансированности бюджетов</t>
  </si>
  <si>
    <t>983 202 35118 10 0000 150</t>
  </si>
  <si>
    <t>Субвенции бюджетам сельских поселений на осуществление первичного воинского учета органами местного самоуправления поселений,муниципальных и городских округов</t>
  </si>
  <si>
    <t>983 202 29999 10 0000 150</t>
  </si>
  <si>
    <t>Прочие субсидии  бюджетам сельских поселений</t>
  </si>
  <si>
    <t>983 202 49999 10 0000 150</t>
  </si>
  <si>
    <t>Прочие межбюджетный трансферты, передаваемые бюджетам сельских поселений</t>
  </si>
  <si>
    <t>981 207 05030 10 0000 150</t>
  </si>
  <si>
    <t>Прочие безвозмездные поступления бюджетам сельских поселений</t>
  </si>
  <si>
    <t>ВСЕГО ДОХОДОВ: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</si>
</sst>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0.0"/>
  </numFmts>
  <fonts count="35">
    <font>
      <sz val="11"/>
      <color theme="1"/>
      <name val="Calibri"/>
      <charset val="204"/>
      <scheme val="minor"/>
    </font>
    <font>
      <sz val="11"/>
      <name val="Calibri"/>
      <charset val="204"/>
      <scheme val="minor"/>
    </font>
    <font>
      <sz val="12"/>
      <color theme="1"/>
      <name val="Times New Roman"/>
      <charset val="204"/>
    </font>
    <font>
      <sz val="12"/>
      <name val="Times New Roman"/>
      <charset val="204"/>
    </font>
    <font>
      <sz val="11"/>
      <color theme="1"/>
      <name val="Times New Roman"/>
      <charset val="204"/>
    </font>
    <font>
      <sz val="10"/>
      <color theme="1"/>
      <name val="Times New Roman"/>
      <charset val="204"/>
    </font>
    <font>
      <sz val="8"/>
      <color theme="1"/>
      <name val="Times New Roman"/>
      <charset val="204"/>
    </font>
    <font>
      <sz val="8"/>
      <name val="Times New Roman"/>
      <charset val="204"/>
    </font>
    <font>
      <b/>
      <sz val="10.5"/>
      <color theme="1"/>
      <name val="Times New Roman"/>
      <charset val="204"/>
    </font>
    <font>
      <b/>
      <sz val="11"/>
      <name val="Times New Roman"/>
      <charset val="204"/>
    </font>
    <font>
      <b/>
      <sz val="11"/>
      <color theme="1"/>
      <name val="Times New Roman"/>
      <charset val="204"/>
    </font>
    <font>
      <sz val="10.5"/>
      <name val="Times New Roman"/>
      <charset val="204"/>
    </font>
    <font>
      <sz val="11"/>
      <name val="Times New Roman"/>
      <charset val="204"/>
    </font>
    <font>
      <b/>
      <sz val="10.5"/>
      <name val="Times New Roman"/>
      <charset val="204"/>
    </font>
    <font>
      <b/>
      <sz val="12"/>
      <color theme="1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15" fillId="0" borderId="0" applyFont="0" applyFill="0" applyBorder="0" applyAlignment="0" applyProtection="0">
      <alignment vertical="center"/>
    </xf>
    <xf numFmtId="177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178" fontId="15" fillId="0" borderId="0" applyFont="0" applyFill="0" applyBorder="0" applyAlignment="0" applyProtection="0">
      <alignment vertical="center"/>
    </xf>
    <xf numFmtId="179" fontId="15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4" borderId="8" applyNumberFormat="0" applyAlignment="0" applyProtection="0">
      <alignment vertical="center"/>
    </xf>
    <xf numFmtId="0" fontId="25" fillId="5" borderId="9" applyNumberFormat="0" applyAlignment="0" applyProtection="0">
      <alignment vertical="center"/>
    </xf>
    <xf numFmtId="0" fontId="26" fillId="5" borderId="8" applyNumberFormat="0" applyAlignment="0" applyProtection="0">
      <alignment vertical="center"/>
    </xf>
    <xf numFmtId="0" fontId="27" fillId="6" borderId="10" applyNumberFormat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</cellStyleXfs>
  <cellXfs count="33">
    <xf numFmtId="0" fontId="0" fillId="0" borderId="0" xfId="0"/>
    <xf numFmtId="0" fontId="1" fillId="2" borderId="0" xfId="0" applyFont="1" applyFill="1"/>
    <xf numFmtId="0" fontId="0" fillId="2" borderId="0" xfId="0" applyFont="1" applyFill="1"/>
    <xf numFmtId="0" fontId="2" fillId="0" borderId="0" xfId="0" applyFont="1"/>
    <xf numFmtId="0" fontId="3" fillId="2" borderId="0" xfId="0" applyFont="1" applyFill="1"/>
    <xf numFmtId="0" fontId="4" fillId="0" borderId="0" xfId="0" applyFont="1"/>
    <xf numFmtId="0" fontId="2" fillId="0" borderId="0" xfId="0" applyFont="1" applyAlignment="1">
      <alignment horizontal="left"/>
    </xf>
    <xf numFmtId="0" fontId="5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7" fillId="2" borderId="2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/>
    </xf>
    <xf numFmtId="0" fontId="7" fillId="2" borderId="3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8" fillId="0" borderId="1" xfId="0" applyFont="1" applyBorder="1" applyAlignment="1">
      <alignment horizontal="justify" vertical="top" wrapText="1"/>
    </xf>
    <xf numFmtId="180" fontId="9" fillId="2" borderId="1" xfId="0" applyNumberFormat="1" applyFont="1" applyFill="1" applyBorder="1" applyAlignment="1">
      <alignment horizontal="center" vertical="top" wrapText="1"/>
    </xf>
    <xf numFmtId="180" fontId="10" fillId="2" borderId="1" xfId="0" applyNumberFormat="1" applyFont="1" applyFill="1" applyBorder="1" applyAlignment="1">
      <alignment horizontal="center" vertical="top" wrapText="1"/>
    </xf>
    <xf numFmtId="180" fontId="10" fillId="0" borderId="1" xfId="0" applyNumberFormat="1" applyFont="1" applyBorder="1" applyAlignment="1">
      <alignment horizontal="center" vertical="top"/>
    </xf>
    <xf numFmtId="0" fontId="11" fillId="0" borderId="1" xfId="0" applyFont="1" applyBorder="1" applyAlignment="1">
      <alignment horizontal="justify" vertical="top" wrapText="1"/>
    </xf>
    <xf numFmtId="180" fontId="12" fillId="2" borderId="1" xfId="0" applyNumberFormat="1" applyFont="1" applyFill="1" applyBorder="1" applyAlignment="1">
      <alignment horizontal="center" vertical="top" wrapText="1"/>
    </xf>
    <xf numFmtId="180" fontId="4" fillId="2" borderId="1" xfId="0" applyNumberFormat="1" applyFont="1" applyFill="1" applyBorder="1" applyAlignment="1">
      <alignment horizontal="center" vertical="top" wrapText="1"/>
    </xf>
    <xf numFmtId="180" fontId="4" fillId="0" borderId="1" xfId="0" applyNumberFormat="1" applyFont="1" applyBorder="1" applyAlignment="1">
      <alignment horizontal="center" vertical="top"/>
    </xf>
    <xf numFmtId="180" fontId="0" fillId="0" borderId="0" xfId="0" applyNumberFormat="1"/>
    <xf numFmtId="180" fontId="4" fillId="2" borderId="4" xfId="0" applyNumberFormat="1" applyFont="1" applyFill="1" applyBorder="1" applyAlignment="1">
      <alignment horizontal="center" vertical="top"/>
    </xf>
    <xf numFmtId="0" fontId="11" fillId="0" borderId="1" xfId="0" applyFont="1" applyBorder="1" applyAlignment="1">
      <alignment vertical="top" wrapText="1"/>
    </xf>
    <xf numFmtId="180" fontId="4" fillId="2" borderId="1" xfId="0" applyNumberFormat="1" applyFont="1" applyFill="1" applyBorder="1" applyAlignment="1">
      <alignment horizontal="center" vertical="top"/>
    </xf>
    <xf numFmtId="0" fontId="13" fillId="0" borderId="1" xfId="0" applyFont="1" applyBorder="1" applyAlignment="1">
      <alignment horizontal="justify" vertical="top" wrapText="1"/>
    </xf>
    <xf numFmtId="49" fontId="11" fillId="0" borderId="1" xfId="0" applyNumberFormat="1" applyFont="1" applyBorder="1" applyAlignment="1">
      <alignment horizontal="justify" vertical="top" wrapText="1"/>
    </xf>
    <xf numFmtId="0" fontId="14" fillId="0" borderId="0" xfId="0" applyFont="1"/>
    <xf numFmtId="180" fontId="10" fillId="0" borderId="0" xfId="0" applyNumberFormat="1" applyFont="1" applyBorder="1" applyAlignment="1">
      <alignment horizontal="center" vertical="top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Лист1">
    <pageSetUpPr fitToPage="1"/>
  </sheetPr>
  <dimension ref="A1:I48"/>
  <sheetViews>
    <sheetView tabSelected="1" workbookViewId="0">
      <selection activeCell="I13" sqref="I13"/>
    </sheetView>
  </sheetViews>
  <sheetFormatPr defaultColWidth="9" defaultRowHeight="15"/>
  <cols>
    <col min="1" max="1" width="24.8571428571429" customWidth="1"/>
    <col min="2" max="2" width="54" customWidth="1"/>
    <col min="3" max="3" width="13.2857142857143" style="1" customWidth="1"/>
    <col min="4" max="4" width="13" style="2" customWidth="1"/>
    <col min="5" max="5" width="11.1428571428571" customWidth="1"/>
  </cols>
  <sheetData>
    <row r="1" ht="21" customHeight="1" spans="1:6">
      <c r="A1" s="3"/>
      <c r="C1" s="4" t="s">
        <v>0</v>
      </c>
      <c r="F1" s="5"/>
    </row>
    <row r="2" ht="15.75" spans="1:3">
      <c r="A2" s="3"/>
      <c r="C2" s="4" t="s">
        <v>1</v>
      </c>
    </row>
    <row r="3" ht="15.75" spans="1:5">
      <c r="A3" s="3"/>
      <c r="C3" s="6" t="s">
        <v>2</v>
      </c>
      <c r="D3" s="6"/>
      <c r="E3" s="6"/>
    </row>
    <row r="4" ht="15.75" spans="1:3">
      <c r="A4" s="3"/>
      <c r="C4" s="4" t="s">
        <v>3</v>
      </c>
    </row>
    <row r="5" ht="15.75" spans="1:1">
      <c r="A5" s="3" t="s">
        <v>4</v>
      </c>
    </row>
    <row r="6" spans="1:1">
      <c r="A6" s="7" t="s">
        <v>5</v>
      </c>
    </row>
    <row r="7" ht="36.75" customHeight="1" spans="1:5">
      <c r="A7" s="8" t="s">
        <v>6</v>
      </c>
      <c r="B7" s="9"/>
      <c r="C7" s="9"/>
      <c r="D7" s="9"/>
      <c r="E7" s="9"/>
    </row>
    <row r="8" ht="15.75" spans="1:1">
      <c r="A8" s="9"/>
    </row>
    <row r="9" ht="21.75" customHeight="1" spans="1:5">
      <c r="A9" s="10" t="s">
        <v>7</v>
      </c>
      <c r="B9" s="10" t="s">
        <v>8</v>
      </c>
      <c r="C9" s="11" t="s">
        <v>9</v>
      </c>
      <c r="D9" s="12" t="s">
        <v>10</v>
      </c>
      <c r="E9" s="13" t="s">
        <v>11</v>
      </c>
    </row>
    <row r="10" spans="1:5">
      <c r="A10" s="10"/>
      <c r="B10" s="10"/>
      <c r="C10" s="14"/>
      <c r="D10" s="15"/>
      <c r="E10" s="16"/>
    </row>
    <row r="11" ht="17.25" customHeight="1" spans="1:5">
      <c r="A11" s="17" t="s">
        <v>12</v>
      </c>
      <c r="B11" s="17" t="s">
        <v>13</v>
      </c>
      <c r="C11" s="18">
        <f>C12+C19+C25+C32+C35+C24+C36+C34</f>
        <v>546.3</v>
      </c>
      <c r="D11" s="19">
        <f>D12+D19+D25+D32+D35+D24+D36+D34+D37</f>
        <v>212</v>
      </c>
      <c r="E11" s="20">
        <f>D11/C11*100</f>
        <v>38.8065165659894</v>
      </c>
    </row>
    <row r="12" ht="16.5" customHeight="1" spans="1:9">
      <c r="A12" s="21" t="s">
        <v>14</v>
      </c>
      <c r="B12" s="21" t="s">
        <v>15</v>
      </c>
      <c r="C12" s="22">
        <f>C13+C14+C15+C16</f>
        <v>51.3</v>
      </c>
      <c r="D12" s="23">
        <v>30.5</v>
      </c>
      <c r="E12" s="24">
        <f t="shared" ref="E12" si="0">D12/C12*100</f>
        <v>59.4541910331384</v>
      </c>
      <c r="H12" s="25"/>
      <c r="I12" s="25"/>
    </row>
    <row r="13" ht="17.25" customHeight="1" spans="1:7">
      <c r="A13" s="21" t="s">
        <v>16</v>
      </c>
      <c r="B13" s="21" t="s">
        <v>17</v>
      </c>
      <c r="C13" s="22">
        <v>51.3</v>
      </c>
      <c r="D13" s="26">
        <v>29.9</v>
      </c>
      <c r="E13" s="24">
        <f t="shared" ref="E13:E39" si="1">D13/C13*100</f>
        <v>58.2846003898635</v>
      </c>
      <c r="F13" s="25"/>
      <c r="G13" s="25"/>
    </row>
    <row r="14" ht="17.25" hidden="1" customHeight="1" spans="1:5">
      <c r="A14" s="21" t="s">
        <v>18</v>
      </c>
      <c r="B14" s="21" t="s">
        <v>19</v>
      </c>
      <c r="C14" s="22"/>
      <c r="D14" s="26">
        <v>0</v>
      </c>
      <c r="E14" s="24"/>
    </row>
    <row r="15" ht="17.25" hidden="1" customHeight="1" spans="1:5">
      <c r="A15" s="21" t="s">
        <v>20</v>
      </c>
      <c r="B15" s="21" t="s">
        <v>21</v>
      </c>
      <c r="C15" s="22"/>
      <c r="D15" s="26">
        <v>0</v>
      </c>
      <c r="E15" s="24"/>
    </row>
    <row r="16" ht="17.25" customHeight="1" spans="1:5">
      <c r="A16" s="21" t="s">
        <v>22</v>
      </c>
      <c r="B16" s="21" t="s">
        <v>23</v>
      </c>
      <c r="C16" s="22"/>
      <c r="D16" s="26">
        <v>0.5</v>
      </c>
      <c r="E16" s="24"/>
    </row>
    <row r="17" ht="17.25" hidden="1" customHeight="1" spans="1:5">
      <c r="A17" s="21"/>
      <c r="B17" s="21"/>
      <c r="C17" s="22"/>
      <c r="D17" s="26"/>
      <c r="E17" s="24"/>
    </row>
    <row r="18" ht="17.25" hidden="1" customHeight="1" spans="1:5">
      <c r="A18" s="21"/>
      <c r="B18" s="21"/>
      <c r="C18" s="22"/>
      <c r="D18" s="26"/>
      <c r="E18" s="24"/>
    </row>
    <row r="19" ht="45.75" customHeight="1" spans="1:5">
      <c r="A19" s="27" t="s">
        <v>24</v>
      </c>
      <c r="B19" s="21" t="s">
        <v>25</v>
      </c>
      <c r="C19" s="22">
        <f>C20+C22+C21+C23</f>
        <v>258.7</v>
      </c>
      <c r="D19" s="23">
        <f>D20+D22+D21+D23</f>
        <v>124.5</v>
      </c>
      <c r="E19" s="24">
        <f t="shared" si="1"/>
        <v>48.1252415925783</v>
      </c>
    </row>
    <row r="20" ht="14.25" customHeight="1" spans="1:5">
      <c r="A20" s="27" t="s">
        <v>26</v>
      </c>
      <c r="B20" s="27" t="s">
        <v>27</v>
      </c>
      <c r="C20" s="22">
        <v>135</v>
      </c>
      <c r="D20" s="26">
        <v>63.6</v>
      </c>
      <c r="E20" s="24">
        <f t="shared" si="1"/>
        <v>47.1111111111111</v>
      </c>
    </row>
    <row r="21" ht="28.5" customHeight="1" spans="1:5">
      <c r="A21" s="27" t="s">
        <v>28</v>
      </c>
      <c r="B21" s="21" t="s">
        <v>29</v>
      </c>
      <c r="C21" s="22">
        <v>0.6</v>
      </c>
      <c r="D21" s="26">
        <v>0.4</v>
      </c>
      <c r="E21" s="24">
        <f t="shared" si="1"/>
        <v>66.6666666666667</v>
      </c>
    </row>
    <row r="22" ht="27.75" customHeight="1" spans="1:5">
      <c r="A22" s="27" t="s">
        <v>30</v>
      </c>
      <c r="B22" s="21" t="s">
        <v>31</v>
      </c>
      <c r="C22" s="22">
        <v>139.9</v>
      </c>
      <c r="D22" s="26">
        <v>68.8</v>
      </c>
      <c r="E22" s="24">
        <f t="shared" si="1"/>
        <v>49.1779842744818</v>
      </c>
    </row>
    <row r="23" ht="29.25" customHeight="1" spans="1:5">
      <c r="A23" s="27" t="s">
        <v>32</v>
      </c>
      <c r="B23" s="21" t="s">
        <v>33</v>
      </c>
      <c r="C23" s="22">
        <v>-16.8</v>
      </c>
      <c r="D23" s="23">
        <v>-8.3</v>
      </c>
      <c r="E23" s="24"/>
    </row>
    <row r="24" ht="29.25" hidden="1" customHeight="1" spans="1:5">
      <c r="A24" s="27" t="s">
        <v>34</v>
      </c>
      <c r="B24" s="21" t="s">
        <v>35</v>
      </c>
      <c r="C24" s="22"/>
      <c r="D24" s="26"/>
      <c r="E24" s="24"/>
    </row>
    <row r="25" ht="14.25" customHeight="1" spans="1:5">
      <c r="A25" s="21" t="s">
        <v>36</v>
      </c>
      <c r="B25" s="21" t="s">
        <v>37</v>
      </c>
      <c r="C25" s="22">
        <f>SUM(C26:C31)</f>
        <v>169</v>
      </c>
      <c r="D25" s="23">
        <f>SUM(D26:D31)</f>
        <v>14.8</v>
      </c>
      <c r="E25" s="24">
        <f t="shared" si="1"/>
        <v>8.75739644970414</v>
      </c>
    </row>
    <row r="26" ht="14.25" customHeight="1" spans="1:5">
      <c r="A26" s="21" t="s">
        <v>38</v>
      </c>
      <c r="B26" s="21" t="s">
        <v>39</v>
      </c>
      <c r="C26" s="22">
        <v>26</v>
      </c>
      <c r="D26" s="26">
        <v>4.1</v>
      </c>
      <c r="E26" s="24">
        <f t="shared" si="1"/>
        <v>15.7692307692308</v>
      </c>
    </row>
    <row r="27" ht="14.25" hidden="1" customHeight="1" spans="1:5">
      <c r="A27" s="21" t="s">
        <v>40</v>
      </c>
      <c r="B27" s="21" t="s">
        <v>41</v>
      </c>
      <c r="C27" s="22">
        <v>0</v>
      </c>
      <c r="D27" s="26"/>
      <c r="E27" s="24"/>
    </row>
    <row r="28" customHeight="1" spans="1:5">
      <c r="A28" s="21" t="s">
        <v>42</v>
      </c>
      <c r="B28" s="21" t="s">
        <v>43</v>
      </c>
      <c r="C28" s="22">
        <v>15</v>
      </c>
      <c r="D28" s="26">
        <v>6.2</v>
      </c>
      <c r="E28" s="24">
        <f t="shared" si="1"/>
        <v>41.3333333333333</v>
      </c>
    </row>
    <row r="29" hidden="1" customHeight="1" spans="1:5">
      <c r="A29" s="21" t="s">
        <v>44</v>
      </c>
      <c r="B29" s="21" t="s">
        <v>45</v>
      </c>
      <c r="C29" s="22">
        <v>0</v>
      </c>
      <c r="D29" s="26"/>
      <c r="E29" s="24"/>
    </row>
    <row r="30" ht="14.25" customHeight="1" spans="1:5">
      <c r="A30" s="21" t="s">
        <v>46</v>
      </c>
      <c r="B30" s="21" t="s">
        <v>47</v>
      </c>
      <c r="C30" s="22">
        <v>128</v>
      </c>
      <c r="D30" s="26">
        <v>4.5</v>
      </c>
      <c r="E30" s="24">
        <f t="shared" si="1"/>
        <v>3.515625</v>
      </c>
    </row>
    <row r="31" ht="14.25" hidden="1" customHeight="1" spans="1:5">
      <c r="A31" s="21" t="s">
        <v>48</v>
      </c>
      <c r="B31" s="21" t="s">
        <v>49</v>
      </c>
      <c r="C31" s="22">
        <v>0</v>
      </c>
      <c r="D31" s="26">
        <v>0</v>
      </c>
      <c r="E31" s="24"/>
    </row>
    <row r="32" ht="14.25" customHeight="1" spans="1:5">
      <c r="A32" s="21" t="s">
        <v>50</v>
      </c>
      <c r="B32" s="21" t="s">
        <v>51</v>
      </c>
      <c r="C32" s="22">
        <v>1</v>
      </c>
      <c r="D32" s="26">
        <v>0.1</v>
      </c>
      <c r="E32" s="24">
        <f t="shared" si="1"/>
        <v>10</v>
      </c>
    </row>
    <row r="33" ht="66" customHeight="1" spans="1:5">
      <c r="A33" s="21" t="s">
        <v>52</v>
      </c>
      <c r="B33" s="21" t="s">
        <v>53</v>
      </c>
      <c r="C33" s="22">
        <v>1</v>
      </c>
      <c r="D33" s="26">
        <v>0.1</v>
      </c>
      <c r="E33" s="24">
        <f t="shared" si="1"/>
        <v>10</v>
      </c>
    </row>
    <row r="34" ht="30.75" customHeight="1" spans="1:5">
      <c r="A34" s="21" t="s">
        <v>54</v>
      </c>
      <c r="B34" s="21" t="s">
        <v>55</v>
      </c>
      <c r="C34" s="22">
        <v>35.8</v>
      </c>
      <c r="D34" s="28">
        <v>27.9</v>
      </c>
      <c r="E34" s="24">
        <f t="shared" ref="E34" si="2">D34/C34*100</f>
        <v>77.9329608938548</v>
      </c>
    </row>
    <row r="35" customHeight="1" spans="1:5">
      <c r="A35" s="21" t="s">
        <v>56</v>
      </c>
      <c r="B35" s="21" t="s">
        <v>55</v>
      </c>
      <c r="C35" s="22">
        <v>30</v>
      </c>
      <c r="D35" s="28">
        <v>14.4</v>
      </c>
      <c r="E35" s="24">
        <f t="shared" si="1"/>
        <v>48</v>
      </c>
    </row>
    <row r="36" ht="21" customHeight="1" spans="1:5">
      <c r="A36" s="21" t="s">
        <v>57</v>
      </c>
      <c r="B36" s="21" t="s">
        <v>58</v>
      </c>
      <c r="C36" s="22">
        <v>0.5</v>
      </c>
      <c r="D36" s="28">
        <v>0</v>
      </c>
      <c r="E36" s="24">
        <f t="shared" si="1"/>
        <v>0</v>
      </c>
    </row>
    <row r="37" ht="85.5" customHeight="1" spans="1:5">
      <c r="A37" s="21" t="s">
        <v>59</v>
      </c>
      <c r="B37" s="21" t="s">
        <v>60</v>
      </c>
      <c r="C37" s="22"/>
      <c r="D37" s="28">
        <v>-0.2</v>
      </c>
      <c r="E37" s="24"/>
    </row>
    <row r="38" customHeight="1" spans="1:5">
      <c r="A38" s="29" t="s">
        <v>61</v>
      </c>
      <c r="B38" s="29" t="s">
        <v>62</v>
      </c>
      <c r="C38" s="18">
        <f>C40+C43+C39+C42+C41+C44+C45</f>
        <v>4638.1</v>
      </c>
      <c r="D38" s="19">
        <f>D40+D43+D39+D42+D41+D44+D45</f>
        <v>1678.5</v>
      </c>
      <c r="E38" s="20">
        <f t="shared" si="1"/>
        <v>36.1893878959057</v>
      </c>
    </row>
    <row r="39" ht="32.25" customHeight="1" spans="1:5">
      <c r="A39" s="21" t="s">
        <v>63</v>
      </c>
      <c r="B39" s="21" t="s">
        <v>64</v>
      </c>
      <c r="C39" s="22">
        <v>705.3</v>
      </c>
      <c r="D39" s="28">
        <v>352.6</v>
      </c>
      <c r="E39" s="24">
        <f t="shared" si="1"/>
        <v>49.9929108180916</v>
      </c>
    </row>
    <row r="40" ht="32.25" hidden="1" customHeight="1" spans="1:5">
      <c r="A40" s="21" t="s">
        <v>65</v>
      </c>
      <c r="B40" s="21" t="s">
        <v>66</v>
      </c>
      <c r="C40" s="22">
        <v>0</v>
      </c>
      <c r="D40" s="28">
        <v>0</v>
      </c>
      <c r="E40" s="24" t="e">
        <f t="shared" ref="E40:E46" si="3">D40/C40*100</f>
        <v>#DIV/0!</v>
      </c>
    </row>
    <row r="41" ht="32.25" hidden="1" customHeight="1" spans="1:5">
      <c r="A41" s="21"/>
      <c r="B41" s="21"/>
      <c r="C41" s="22"/>
      <c r="D41" s="28"/>
      <c r="E41" s="24"/>
    </row>
    <row r="42" ht="44.25" customHeight="1" spans="1:5">
      <c r="A42" s="30" t="s">
        <v>67</v>
      </c>
      <c r="B42" s="21" t="s">
        <v>68</v>
      </c>
      <c r="C42" s="22">
        <v>135.4</v>
      </c>
      <c r="D42" s="28">
        <v>62.3</v>
      </c>
      <c r="E42" s="24">
        <f t="shared" si="3"/>
        <v>46.0118168389956</v>
      </c>
    </row>
    <row r="43" ht="28.5" customHeight="1" spans="1:5">
      <c r="A43" s="30" t="s">
        <v>69</v>
      </c>
      <c r="B43" s="21" t="s">
        <v>70</v>
      </c>
      <c r="C43" s="22">
        <v>544.1</v>
      </c>
      <c r="D43" s="28">
        <v>0</v>
      </c>
      <c r="E43" s="24">
        <f t="shared" si="3"/>
        <v>0</v>
      </c>
    </row>
    <row r="44" ht="32.25" customHeight="1" spans="1:5">
      <c r="A44" s="30" t="s">
        <v>71</v>
      </c>
      <c r="B44" s="21" t="s">
        <v>72</v>
      </c>
      <c r="C44" s="22">
        <v>3253.3</v>
      </c>
      <c r="D44" s="28">
        <v>1263.6</v>
      </c>
      <c r="E44" s="24">
        <f t="shared" si="3"/>
        <v>38.840561891003</v>
      </c>
    </row>
    <row r="45" ht="42.75" hidden="1" customHeight="1" spans="1:5">
      <c r="A45" s="30" t="s">
        <v>73</v>
      </c>
      <c r="B45" s="21" t="s">
        <v>74</v>
      </c>
      <c r="C45" s="22">
        <v>0</v>
      </c>
      <c r="D45" s="28">
        <v>0</v>
      </c>
      <c r="E45" s="24" t="e">
        <f t="shared" si="3"/>
        <v>#DIV/0!</v>
      </c>
    </row>
    <row r="46" spans="1:5">
      <c r="A46" s="17"/>
      <c r="B46" s="17" t="s">
        <v>75</v>
      </c>
      <c r="C46" s="18">
        <f>C11+C38</f>
        <v>5184.4</v>
      </c>
      <c r="D46" s="19">
        <f>D11+D38</f>
        <v>1890.5</v>
      </c>
      <c r="E46" s="24">
        <f t="shared" si="3"/>
        <v>36.4651647249441</v>
      </c>
    </row>
    <row r="47" ht="15.75" spans="1:5">
      <c r="A47" s="31"/>
      <c r="E47" s="32"/>
    </row>
    <row r="48" spans="5:5">
      <c r="E48" s="32"/>
    </row>
  </sheetData>
  <mergeCells count="7">
    <mergeCell ref="C3:E3"/>
    <mergeCell ref="A7:E7"/>
    <mergeCell ref="A9:A10"/>
    <mergeCell ref="B9:B10"/>
    <mergeCell ref="C9:C10"/>
    <mergeCell ref="D9:D10"/>
    <mergeCell ref="E9:E10"/>
  </mergeCells>
  <pageMargins left="0.708661417322835" right="0.708661417322835" top="0.748031496062992" bottom="0.748031496062992" header="0.31496062992126" footer="0.31496062992126"/>
  <pageSetup paperSize="9" scale="75" orientation="portrait" horizontalDpi="180" verticalDpi="18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Лист2"/>
  <dimension ref="A1"/>
  <sheetViews>
    <sheetView workbookViewId="0">
      <selection activeCell="A1" sqref="A1"/>
    </sheetView>
  </sheetViews>
  <sheetFormatPr defaultColWidth="9" defaultRowHeight="15"/>
  <sheetData/>
  <pageMargins left="0.7" right="0.7" top="0.75" bottom="0.75" header="0.3" footer="0.3"/>
  <pageSetup paperSize="9" orientation="portrait" horizontalDpi="180" verticalDpi="18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Лист3"/>
  <dimension ref="A1"/>
  <sheetViews>
    <sheetView workbookViewId="0">
      <selection activeCell="A1" sqref="A1"/>
    </sheetView>
  </sheetViews>
  <sheetFormatPr defaultColWidth="9" defaultRowHeight="15"/>
  <sheetData/>
  <pageMargins left="0.7" right="0.7" top="0.75" bottom="0.75" header="0.3" footer="0.3"/>
  <pageSetup paperSize="9" orientation="portrait" horizontalDpi="180" verticalDpi="18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2006-09-28T05:33:00Z</dcterms:created>
  <cp:lastPrinted>2024-07-11T08:23:00Z</cp:lastPrinted>
  <dcterms:modified xsi:type="dcterms:W3CDTF">2024-07-12T09:16:26Z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5CA35BE9A9E14AF3B7902DA0D47ED42E_12</vt:lpwstr>
  </property>
  <property fmtid="{D5CDD505-2E9C-101B-9397-08002B2CF9AE}" pid="3" name="KSOProductBuildVer">
    <vt:lpwstr>1049-12.2.0.17153</vt:lpwstr>
  </property>
</Properties>
</file>